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E6E8EF70-3151-4615-88A5-E1FB1C9E271A}" xr6:coauthVersionLast="47" xr6:coauthVersionMax="47" xr10:uidLastSave="{00000000-0000-0000-0000-000000000000}"/>
  <workbookProtection workbookAlgorithmName="SHA-512" workbookHashValue="hgHpc1A/8YdBAUwTUYQrTGnQ5IyP75+6sCyGlCeT+DMV1jvzTOqAoruivXroRtbD8Ru3SU3071RW/+dAHbyY3A==" workbookSaltValue="c+sV+gDGLxEP+L2JXZNDvQ==" workbookSpinCount="100000" lockStructure="1"/>
  <bookViews>
    <workbookView xWindow="4110" yWindow="120" windowWidth="9570" windowHeight="7170" xr2:uid="{00000000-000D-0000-FFFF-FFFF00000000}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<sst xmlns="http://schemas.openxmlformats.org/spreadsheetml/2006/main" count="46" uniqueCount="42">
  <si>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</si>
  <si>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</si>
  <si>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</si>
  <si>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</si>
  <si>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</si>
  <si>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</si>
  <si>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</si>
  <si>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</si>
  <si>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</si>
  <si>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</si>
  <si>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</si>
  <si>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</si>
  <si>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</si>
  <si>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</si>
  <si>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</si>
  <si>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</si>
  <si>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</si>
  <si>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</si>
  <si>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</si>
  <si>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</si>
  <si>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</si>
  <si>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</si>
  <si>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</si>
  <si>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</si>
  <si>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</si>
  <si>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</si>
  <si>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</si>
  <si>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</si>
  <si>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</si>
  <si>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</si>
  <si>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</si>
  <si>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</si>
  <si>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</si>
  <si>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</si>
  <si>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</si>
  <si>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OPD MUNICIPAL SISTEMA DE AGUA POTABLE, DRENAJE Y ALCANTARILLADO DE PUERTO VALLARTA, JALISCO  - SEAPAL</t>
  </si>
  <si>
    <t>DEL 1 DE ENERO AL 30 DE JUNIO DE 2022</t>
  </si>
  <si>
    <t>SALVADOR LLAMAS URBINA</t>
  </si>
  <si>
    <t>GABRIELA NAYELI MEZA RUELAS</t>
  </si>
  <si>
    <t xml:space="preserve">DIRECTOR GENERAL </t>
  </si>
  <si>
    <t>DIRECTOR ADMINISTRATIVO</t>
  </si>
  <si>
    <t>ASEJ2022-15-10-10-2022-1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</si>
</sst>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workbookViewId="0">
      <selection activeCell="A3" sqref="A3:H3"/>
    </sheetView>
  </sheetViews>
  <sheetFormatPr baseColWidth="10" defaultRowHeight="15" x14ac:dyDescent="0.2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 x14ac:dyDescent="0.3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 x14ac:dyDescent="0.2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 x14ac:dyDescent="0.25">
      <c r="A7" s="4" t="s">
        <v>9</v>
      </c>
      <c r="B7" s="5"/>
      <c r="C7" s="6">
        <v>0</v>
      </c>
      <c r="D7" s="6">
        <v>0</v>
      </c>
      <c r="E7" s="6">
        <f t="shared" ref="E7:E16" si="0">C7+D7</f>
        <v>0</v>
      </c>
      <c r="F7" s="6">
        <v>0</v>
      </c>
      <c r="G7" s="7">
        <f t="shared" ref="G7:G17" si="1">IF(E7=0,0,F7/E7)</f>
        <v>0</v>
      </c>
      <c r="H7" s="7">
        <f t="shared" ref="H7:H17" si="2">1-G7</f>
        <v>1</v>
      </c>
    </row>
    <row r="8" spans="1:8" ht="15.75" x14ac:dyDescent="0.2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 x14ac:dyDescent="0.25">
      <c r="A9" s="4" t="s">
        <v>11</v>
      </c>
      <c r="B9" s="8"/>
      <c r="C9" s="9">
        <v>0</v>
      </c>
      <c r="D9" s="9">
        <v>0</v>
      </c>
      <c r="E9" s="9">
        <f t="shared" si="0"/>
        <v>0</v>
      </c>
      <c r="F9" s="9">
        <v>0</v>
      </c>
      <c r="G9" s="10">
        <f t="shared" si="1"/>
        <v>0</v>
      </c>
      <c r="H9" s="10">
        <f t="shared" si="2"/>
        <v>1</v>
      </c>
    </row>
    <row r="10" spans="1:8" ht="15.75" x14ac:dyDescent="0.25">
      <c r="A10" s="4" t="s">
        <v>12</v>
      </c>
      <c r="B10" s="8"/>
      <c r="C10" s="9">
        <v>0</v>
      </c>
      <c r="D10" s="9">
        <v>0</v>
      </c>
      <c r="E10" s="9">
        <f t="shared" si="0"/>
        <v>0</v>
      </c>
      <c r="F10" s="9">
        <v>0</v>
      </c>
      <c r="G10" s="10">
        <f t="shared" si="1"/>
        <v>0</v>
      </c>
      <c r="H10" s="10">
        <f t="shared" si="2"/>
        <v>1</v>
      </c>
    </row>
    <row r="11" spans="1:8" ht="15.75" x14ac:dyDescent="0.25">
      <c r="A11" s="4" t="s">
        <v>13</v>
      </c>
      <c r="B11" s="8"/>
      <c r="C11" s="9">
        <v>5100000</v>
      </c>
      <c r="D11" s="9">
        <v>0</v>
      </c>
      <c r="E11" s="9">
        <f t="shared" si="0"/>
        <v>5100000</v>
      </c>
      <c r="F11" s="9">
        <v>3348267.99</v>
      </c>
      <c r="G11" s="10">
        <f t="shared" si="1"/>
        <v>0.65652313529411765</v>
      </c>
      <c r="H11" s="10">
        <f t="shared" si="2"/>
        <v>0.34347686470588235</v>
      </c>
    </row>
    <row r="12" spans="1:8" ht="15.75" x14ac:dyDescent="0.25">
      <c r="A12" s="4" t="s">
        <v>14</v>
      </c>
      <c r="B12" s="8"/>
      <c r="C12" s="9">
        <v>5000000</v>
      </c>
      <c r="D12" s="9">
        <v>0</v>
      </c>
      <c r="E12" s="9">
        <f t="shared" si="0"/>
        <v>5000000</v>
      </c>
      <c r="F12" s="9">
        <v>1643271.11</v>
      </c>
      <c r="G12" s="10">
        <f t="shared" si="1"/>
        <v>0.328654222</v>
      </c>
      <c r="H12" s="10">
        <f t="shared" si="2"/>
        <v>0.67134577800000006</v>
      </c>
    </row>
    <row r="13" spans="1:8" ht="15.75" x14ac:dyDescent="0.25">
      <c r="A13" s="4" t="s">
        <v>15</v>
      </c>
      <c r="B13" s="8"/>
      <c r="C13" s="9">
        <v>619843116</v>
      </c>
      <c r="D13" s="9">
        <v>0</v>
      </c>
      <c r="E13" s="9">
        <f t="shared" si="0"/>
        <v>619843116</v>
      </c>
      <c r="F13" s="9">
        <v>327592882.31</v>
      </c>
      <c r="G13" s="10">
        <f t="shared" si="1"/>
        <v>0.52850934995299681</v>
      </c>
      <c r="H13" s="10">
        <f t="shared" si="2"/>
        <v>0.47149065004700319</v>
      </c>
    </row>
    <row r="14" spans="1:8" ht="15.75" x14ac:dyDescent="0.25">
      <c r="A14" s="33" t="s">
        <v>16</v>
      </c>
      <c r="B14" s="34"/>
      <c r="C14" s="9">
        <v>0</v>
      </c>
      <c r="D14" s="9">
        <v>0</v>
      </c>
      <c r="E14" s="9">
        <f t="shared" si="0"/>
        <v>0</v>
      </c>
      <c r="F14" s="9">
        <v>0</v>
      </c>
      <c r="G14" s="10">
        <f t="shared" si="1"/>
        <v>0</v>
      </c>
      <c r="H14" s="10">
        <f t="shared" si="2"/>
        <v>1</v>
      </c>
    </row>
    <row r="15" spans="1:8" ht="15.75" x14ac:dyDescent="0.25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75" x14ac:dyDescent="0.25">
      <c r="A16" s="4" t="s">
        <v>18</v>
      </c>
      <c r="B16" s="8"/>
      <c r="C16" s="9">
        <v>50547200</v>
      </c>
      <c r="D16" s="9">
        <v>0</v>
      </c>
      <c r="E16" s="9">
        <f t="shared" si="0"/>
        <v>50547200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.75" thickBot="1" x14ac:dyDescent="0.3">
      <c r="A17" s="11"/>
      <c r="B17" s="12" t="s">
        <v>19</v>
      </c>
      <c r="C17" s="13">
        <f>SUM(C7:C16)</f>
        <v>680490316</v>
      </c>
      <c r="D17" s="13">
        <f>SUM(D7:D16)</f>
        <v>0</v>
      </c>
      <c r="E17" s="13">
        <f>SUM(E7:E16)</f>
        <v>680490316</v>
      </c>
      <c r="F17" s="13">
        <f>SUM(F7:F16)</f>
        <v>332584421.41000003</v>
      </c>
      <c r="G17" s="14">
        <f t="shared" si="1"/>
        <v>0.48874232827436742</v>
      </c>
      <c r="H17" s="14">
        <f t="shared" si="2"/>
        <v>0.51125767172563252</v>
      </c>
    </row>
    <row r="18" spans="1:8" ht="15.75" thickTop="1" x14ac:dyDescent="0.25">
      <c r="A18" s="15"/>
      <c r="B18" s="16"/>
      <c r="C18" s="17"/>
      <c r="D18" s="17"/>
      <c r="E18" s="17"/>
      <c r="F18" s="17"/>
      <c r="G18" s="17"/>
      <c r="H18" s="18"/>
    </row>
    <row r="19" spans="1:8" ht="21" x14ac:dyDescent="0.35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 x14ac:dyDescent="0.2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 x14ac:dyDescent="0.25">
      <c r="A21" s="4" t="s">
        <v>25</v>
      </c>
      <c r="B21" s="5"/>
      <c r="C21" s="6">
        <v>214474432</v>
      </c>
      <c r="D21" s="6">
        <v>23046038</v>
      </c>
      <c r="E21" s="6">
        <f t="shared" ref="E21:E29" si="3">C21+D21</f>
        <v>237520470</v>
      </c>
      <c r="F21" s="6">
        <v>103152339.93000001</v>
      </c>
      <c r="G21" s="7">
        <f t="shared" ref="G21:G30" si="4">IF(E21=0,0,F21/E21)</f>
        <v>0.43428821073821555</v>
      </c>
      <c r="H21" s="7">
        <f t="shared" ref="H21:H30" si="5">1-G21</f>
        <v>0.56571178926178445</v>
      </c>
    </row>
    <row r="22" spans="1:8" ht="15.75" x14ac:dyDescent="0.25">
      <c r="A22" s="4" t="s">
        <v>26</v>
      </c>
      <c r="B22" s="8"/>
      <c r="C22" s="9">
        <v>89021925</v>
      </c>
      <c r="D22" s="9">
        <v>0</v>
      </c>
      <c r="E22" s="9">
        <f t="shared" si="3"/>
        <v>89021925</v>
      </c>
      <c r="F22" s="9">
        <v>24326105.59</v>
      </c>
      <c r="G22" s="10">
        <f t="shared" si="4"/>
        <v>0.2732597120316147</v>
      </c>
      <c r="H22" s="10">
        <f t="shared" si="5"/>
        <v>0.7267402879683853</v>
      </c>
    </row>
    <row r="23" spans="1:8" ht="15.75" x14ac:dyDescent="0.25">
      <c r="A23" s="4" t="s">
        <v>27</v>
      </c>
      <c r="B23" s="8"/>
      <c r="C23" s="9">
        <v>127062261</v>
      </c>
      <c r="D23" s="9">
        <v>0</v>
      </c>
      <c r="E23" s="9">
        <f t="shared" si="3"/>
        <v>127062261</v>
      </c>
      <c r="F23" s="9">
        <v>75911340.569999993</v>
      </c>
      <c r="G23" s="10">
        <f t="shared" si="4"/>
        <v>0.59743420251273505</v>
      </c>
      <c r="H23" s="10">
        <f t="shared" si="5"/>
        <v>0.40256579748726495</v>
      </c>
    </row>
    <row r="24" spans="1:8" ht="15.75" x14ac:dyDescent="0.25">
      <c r="A24" s="4" t="s">
        <v>28</v>
      </c>
      <c r="B24" s="8"/>
      <c r="C24" s="9">
        <v>0</v>
      </c>
      <c r="D24" s="9">
        <v>0</v>
      </c>
      <c r="E24" s="9">
        <f t="shared" si="3"/>
        <v>0</v>
      </c>
      <c r="F24" s="9">
        <v>0</v>
      </c>
      <c r="G24" s="10">
        <f t="shared" si="4"/>
        <v>0</v>
      </c>
      <c r="H24" s="10">
        <f t="shared" si="5"/>
        <v>1</v>
      </c>
    </row>
    <row r="25" spans="1:8" ht="15.75" x14ac:dyDescent="0.25">
      <c r="A25" s="4" t="s">
        <v>29</v>
      </c>
      <c r="B25" s="8"/>
      <c r="C25" s="9">
        <v>33240621</v>
      </c>
      <c r="D25" s="9">
        <v>0</v>
      </c>
      <c r="E25" s="9">
        <f t="shared" si="3"/>
        <v>33240621</v>
      </c>
      <c r="F25" s="9">
        <v>578558.09</v>
      </c>
      <c r="G25" s="10">
        <f t="shared" si="4"/>
        <v>1.7405152870038135E-2</v>
      </c>
      <c r="H25" s="10">
        <f t="shared" si="5"/>
        <v>0.98259484712996181</v>
      </c>
    </row>
    <row r="26" spans="1:8" ht="15.75" x14ac:dyDescent="0.25">
      <c r="A26" s="4" t="s">
        <v>30</v>
      </c>
      <c r="B26" s="8"/>
      <c r="C26" s="9">
        <v>203301222</v>
      </c>
      <c r="D26" s="9">
        <v>-23046038</v>
      </c>
      <c r="E26" s="9">
        <f t="shared" si="3"/>
        <v>180255184</v>
      </c>
      <c r="F26" s="9">
        <v>77239340.239999995</v>
      </c>
      <c r="G26" s="10">
        <f t="shared" si="4"/>
        <v>0.42849996613689623</v>
      </c>
      <c r="H26" s="10">
        <f t="shared" si="5"/>
        <v>0.57150003386310377</v>
      </c>
    </row>
    <row r="27" spans="1:8" ht="15.75" x14ac:dyDescent="0.25">
      <c r="A27" s="4" t="s">
        <v>31</v>
      </c>
      <c r="B27" s="8"/>
      <c r="C27" s="9">
        <v>6804903</v>
      </c>
      <c r="D27" s="9">
        <v>0</v>
      </c>
      <c r="E27" s="9">
        <f t="shared" si="3"/>
        <v>6804903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 x14ac:dyDescent="0.2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 x14ac:dyDescent="0.25">
      <c r="A29" s="4" t="s">
        <v>33</v>
      </c>
      <c r="B29" s="8"/>
      <c r="C29" s="9">
        <v>6584952</v>
      </c>
      <c r="D29" s="9">
        <v>0</v>
      </c>
      <c r="E29" s="9">
        <f t="shared" si="3"/>
        <v>6584952</v>
      </c>
      <c r="F29" s="9">
        <v>2579538.58</v>
      </c>
      <c r="G29" s="10">
        <f t="shared" si="4"/>
        <v>0.39173232849685163</v>
      </c>
      <c r="H29" s="10">
        <f t="shared" si="5"/>
        <v>0.60826767150314831</v>
      </c>
    </row>
    <row r="30" spans="1:8" ht="15.75" thickBot="1" x14ac:dyDescent="0.3">
      <c r="A30" s="11"/>
      <c r="B30" s="12" t="s">
        <v>19</v>
      </c>
      <c r="C30" s="13">
        <f>SUM(C21:C29)</f>
        <v>680490316</v>
      </c>
      <c r="D30" s="13">
        <f>SUM(D21:D29)</f>
        <v>0</v>
      </c>
      <c r="E30" s="13">
        <f>SUM(E21:E29)</f>
        <v>680490316</v>
      </c>
      <c r="F30" s="13">
        <f>SUM(F21:F29)</f>
        <v>283787223</v>
      </c>
      <c r="G30" s="14">
        <f t="shared" si="4"/>
        <v>0.41703344827613975</v>
      </c>
      <c r="H30" s="14">
        <f t="shared" si="5"/>
        <v>0.58296655172386025</v>
      </c>
    </row>
    <row r="31" spans="1:8" ht="15.75" thickTop="1" x14ac:dyDescent="0.25">
      <c r="A31" s="11"/>
      <c r="B31" s="20"/>
      <c r="C31" s="21"/>
      <c r="D31" s="21"/>
      <c r="E31" s="21"/>
      <c r="F31" s="21"/>
      <c r="G31" s="21"/>
      <c r="H31" s="21"/>
    </row>
    <row r="32" spans="1:8" ht="18.75" x14ac:dyDescent="0.3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 x14ac:dyDescent="0.25">
      <c r="A33" s="24"/>
      <c r="B33" s="1"/>
      <c r="C33" s="23"/>
      <c r="D33" s="23"/>
      <c r="E33" s="23"/>
      <c r="F33" s="23"/>
      <c r="G33" s="23"/>
      <c r="H33" s="23"/>
    </row>
    <row r="34" spans="1:8" ht="15.75" x14ac:dyDescent="0.25">
      <c r="A34" s="24"/>
      <c r="B34" s="1"/>
      <c r="C34" s="23"/>
      <c r="D34" s="23"/>
      <c r="E34" s="23"/>
      <c r="F34" s="23"/>
      <c r="G34" s="23"/>
      <c r="H34" s="23"/>
    </row>
    <row r="35" spans="1:8" ht="15.75" x14ac:dyDescent="0.2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 x14ac:dyDescent="0.2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25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 x14ac:dyDescent="0.25">
      <c r="A38" s="1"/>
      <c r="B38" s="30"/>
      <c r="C38" s="23"/>
      <c r="D38" s="31"/>
      <c r="E38" s="31"/>
      <c r="F38" s="31"/>
      <c r="G38" s="28"/>
      <c r="H38" s="29"/>
    </row>
  </sheetData>
  <sheetProtection algorithmName="SHA-512" hashValue="DJkfiVSASHv5iU4fdC8RvtKGmTnSq2B0m7EuGtJcqQ0f8ZULCenPI999YMH24+7yADE86SCrYa/SwwKCytbE9A==" saltValue="Q+hKXWPR1oKEBgsrCfUmTg==" spinCount="100000" sheet="1" objects="1" scenarios="1" selectLockedCells="1" selectUnlockedCell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seapal</cp:lastModifiedBy>
  <cp:lastPrinted>2020-12-02T20:05:45Z</cp:lastPrinted>
  <dcterms:created xsi:type="dcterms:W3CDTF">2020-06-27T18:41:48Z</dcterms:created>
  <dcterms:modified xsi:type="dcterms:W3CDTF">2022-10-10T20:29:07Z</dcterms:modified>
</cp:coreProperties>
</file>